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fa-sv01\共有\GFI\エグティブ\エグザミナー専用ページUP\"/>
    </mc:Choice>
  </mc:AlternateContent>
  <bookViews>
    <workbookView xWindow="0" yWindow="0" windowWidth="28800" windowHeight="11640"/>
  </bookViews>
  <sheets>
    <sheet name="試算表" sheetId="2" r:id="rId1"/>
    <sheet name="選択肢" sheetId="3" state="hidden" r:id="rId2"/>
    <sheet name="Sheet1" sheetId="4" state="hidden" r:id="rId3"/>
  </sheets>
  <definedNames>
    <definedName name="_xlnm.Print_Area" localSheetId="0">試算表!$A$1:$N$45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G26" i="2" s="1"/>
  <c r="E24" i="2"/>
  <c r="J24" i="2" s="1"/>
  <c r="J26" i="2" l="1"/>
  <c r="F26" i="2"/>
  <c r="J42" i="2" l="1"/>
  <c r="E22" i="2"/>
  <c r="E23" i="2"/>
  <c r="E25" i="2"/>
  <c r="J25" i="2" s="1"/>
  <c r="E27" i="2"/>
  <c r="E28" i="2"/>
  <c r="E21" i="2"/>
  <c r="J28" i="2" l="1"/>
  <c r="J23" i="2"/>
  <c r="E19" i="2"/>
  <c r="J19" i="2" s="1"/>
  <c r="E18" i="2"/>
  <c r="J18" i="2" s="1"/>
  <c r="E17" i="2"/>
  <c r="J17" i="2" s="1"/>
  <c r="E16" i="2"/>
  <c r="J16" i="2" s="1"/>
  <c r="E15" i="2"/>
  <c r="J15" i="2" s="1"/>
  <c r="E14" i="2"/>
  <c r="J14" i="2" s="1"/>
  <c r="G21" i="2"/>
  <c r="F22" i="2"/>
  <c r="F27" i="2"/>
  <c r="J22" i="2" l="1"/>
  <c r="J21" i="2"/>
  <c r="F14" i="2"/>
  <c r="G14" i="2"/>
  <c r="J27" i="2"/>
  <c r="F19" i="2"/>
  <c r="G22" i="2"/>
  <c r="G19" i="2"/>
  <c r="F21" i="2"/>
  <c r="G27" i="2"/>
  <c r="E11" i="2" l="1"/>
  <c r="J11" i="2" s="1"/>
  <c r="E10" i="2"/>
  <c r="J10" i="2" s="1"/>
  <c r="E8" i="2"/>
  <c r="J8" i="2" s="1"/>
  <c r="E9" i="2"/>
  <c r="J9" i="2" s="1"/>
  <c r="D9" i="4" l="1"/>
  <c r="D8" i="4"/>
  <c r="D7" i="4"/>
  <c r="D6" i="4"/>
  <c r="D5" i="4"/>
  <c r="D4" i="4"/>
  <c r="D3" i="4"/>
  <c r="E12" i="2" l="1"/>
  <c r="J12" i="2" s="1"/>
  <c r="E7" i="2"/>
  <c r="J7" i="2" s="1"/>
  <c r="J31" i="2" l="1"/>
  <c r="J44" i="2" s="1"/>
  <c r="F12" i="2"/>
  <c r="F7" i="2"/>
  <c r="G7" i="2"/>
  <c r="G12" i="2"/>
</calcChain>
</file>

<file path=xl/sharedStrings.xml><?xml version="1.0" encoding="utf-8"?>
<sst xmlns="http://schemas.openxmlformats.org/spreadsheetml/2006/main" count="83" uniqueCount="74">
  <si>
    <t>定価</t>
    <rPh sb="0" eb="2">
      <t>テイカ</t>
    </rPh>
    <phoneticPr fontId="1"/>
  </si>
  <si>
    <t>収入</t>
    <rPh sb="0" eb="2">
      <t>シュウニュウ</t>
    </rPh>
    <phoneticPr fontId="1"/>
  </si>
  <si>
    <t>人数</t>
    <rPh sb="0" eb="2">
      <t>ニンズウ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</si>
  <si>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</si>
  <si>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</si>
  <si>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</si>
  <si>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</si>
  <si>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</si>
  <si>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</si>
  <si>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</si>
  <si>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</si>
  <si>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</si>
  <si>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</si>
  <si>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</si>
  <si>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時間</t>
    <rPh sb="0" eb="2">
      <t>ジカン</t>
    </rPh>
    <phoneticPr fontId="1"/>
  </si>
  <si>
    <t>分</t>
    <rPh sb="0" eb="1">
      <t>フン</t>
    </rPh>
    <phoneticPr fontId="1"/>
  </si>
  <si>
    <t>人数</t>
    <rPh sb="0" eb="2">
      <t>ニンズウ</t>
    </rPh>
    <phoneticPr fontId="1"/>
  </si>
  <si>
    <t>種別</t>
    <rPh sb="0" eb="2">
      <t>シュベツ</t>
    </rPh>
    <phoneticPr fontId="1"/>
  </si>
  <si>
    <t>BI　レベル</t>
    <phoneticPr fontId="1"/>
  </si>
  <si>
    <t>I　レベル</t>
    <phoneticPr fontId="1"/>
  </si>
  <si>
    <t>ｴｱﾛﾋﾞｯｸﾀﾞﾝｽｴｸｻｻｲｽﾞ</t>
    <phoneticPr fontId="1"/>
  </si>
  <si>
    <t>ｽﾄﾚｯﾁﾝｸﾞｴｸｻｻｲｽﾞ</t>
    <phoneticPr fontId="1"/>
  </si>
  <si>
    <t>ﾚｼﾞｽﾀﾝｽｴｸｻｻｲｽﾞ</t>
    <phoneticPr fontId="1"/>
  </si>
  <si>
    <t>ｱｸｱﾀﾞﾝｽｴｸｻｻｲｽﾞ</t>
    <phoneticPr fontId="1"/>
  </si>
  <si>
    <t>ｱｸｱｳｫｰｷﾝｸﾞｴｸｻｻｲｽﾞ</t>
    <phoneticPr fontId="1"/>
  </si>
  <si>
    <t>ｳｫｰｷﾝｸﾞｴｸｻｻｲｽﾞ</t>
    <phoneticPr fontId="1"/>
  </si>
  <si>
    <t>記入欄</t>
    <rPh sb="0" eb="2">
      <t>キニュウ</t>
    </rPh>
    <rPh sb="2" eb="3">
      <t>ラン</t>
    </rPh>
    <phoneticPr fontId="1"/>
  </si>
  <si>
    <t>自動計算欄</t>
    <rPh sb="0" eb="2">
      <t>ジドウ</t>
    </rPh>
    <rPh sb="2" eb="4">
      <t>ケイサン</t>
    </rPh>
    <rPh sb="4" eb="5">
      <t>ラン</t>
    </rPh>
    <phoneticPr fontId="1"/>
  </si>
  <si>
    <t>定価（税込）</t>
  </si>
  <si>
    <t>フィットネス基礎理論</t>
  </si>
  <si>
    <t>グループエクササイズ指導理論</t>
  </si>
  <si>
    <t>AD指導理論</t>
  </si>
  <si>
    <t>RE指導理論</t>
  </si>
  <si>
    <t>SE指導理論</t>
  </si>
  <si>
    <t>AQW・AQD指導理論</t>
  </si>
  <si>
    <t>ウォーキングブック</t>
  </si>
  <si>
    <t>エグザミナー
価格（税込）</t>
    <phoneticPr fontId="1"/>
  </si>
  <si>
    <t>エグティブ収益試算シート</t>
    <rPh sb="5" eb="7">
      <t>シュウエキ</t>
    </rPh>
    <rPh sb="7" eb="9">
      <t>シサン</t>
    </rPh>
    <phoneticPr fontId="1"/>
  </si>
  <si>
    <t>会場費</t>
    <rPh sb="0" eb="2">
      <t>カイジョウ</t>
    </rPh>
    <rPh sb="2" eb="3">
      <t>ヒ</t>
    </rPh>
    <phoneticPr fontId="1"/>
  </si>
  <si>
    <t>交通費</t>
    <rPh sb="0" eb="3">
      <t>コウツウヒ</t>
    </rPh>
    <phoneticPr fontId="1"/>
  </si>
  <si>
    <t>保険料</t>
    <rPh sb="0" eb="2">
      <t>ホケン</t>
    </rPh>
    <rPh sb="2" eb="3">
      <t>リョウ</t>
    </rPh>
    <phoneticPr fontId="1"/>
  </si>
  <si>
    <t>その他</t>
    <rPh sb="2" eb="3">
      <t>タ</t>
    </rPh>
    <phoneticPr fontId="1"/>
  </si>
  <si>
    <t>実技
講習料</t>
    <rPh sb="0" eb="2">
      <t>ジツギ</t>
    </rPh>
    <rPh sb="3" eb="5">
      <t>コウシュウ</t>
    </rPh>
    <rPh sb="5" eb="6">
      <t>リョウ</t>
    </rPh>
    <phoneticPr fontId="1"/>
  </si>
  <si>
    <t>実技
試験料</t>
    <rPh sb="0" eb="2">
      <t>ジツギ</t>
    </rPh>
    <rPh sb="3" eb="5">
      <t>シケン</t>
    </rPh>
    <rPh sb="5" eb="6">
      <t>リョウ</t>
    </rPh>
    <phoneticPr fontId="1"/>
  </si>
  <si>
    <t>筆記
試験料</t>
    <rPh sb="0" eb="2">
      <t>ヒッキ</t>
    </rPh>
    <rPh sb="3" eb="5">
      <t>シケン</t>
    </rPh>
    <rPh sb="5" eb="6">
      <t>リョウ</t>
    </rPh>
    <phoneticPr fontId="1"/>
  </si>
  <si>
    <t>定価の
70％</t>
    <rPh sb="0" eb="2">
      <t>テイカ</t>
    </rPh>
    <phoneticPr fontId="1"/>
  </si>
  <si>
    <t>▼支出</t>
    <rPh sb="1" eb="3">
      <t>シシュツ</t>
    </rPh>
    <phoneticPr fontId="1"/>
  </si>
  <si>
    <t>入力欄</t>
    <rPh sb="0" eb="2">
      <t>ニュウリョク</t>
    </rPh>
    <rPh sb="2" eb="3">
      <t>ラン</t>
    </rPh>
    <phoneticPr fontId="1"/>
  </si>
  <si>
    <t>80分</t>
    <rPh sb="2" eb="3">
      <t>フン</t>
    </rPh>
    <phoneticPr fontId="1"/>
  </si>
  <si>
    <t>60分</t>
    <rPh sb="2" eb="3">
      <t>フン</t>
    </rPh>
    <phoneticPr fontId="1"/>
  </si>
  <si>
    <t>50分</t>
    <rPh sb="2" eb="3">
      <t>フン</t>
    </rPh>
    <phoneticPr fontId="1"/>
  </si>
  <si>
    <t>40分</t>
    <rPh sb="2" eb="3">
      <t>フン</t>
    </rPh>
    <phoneticPr fontId="1"/>
  </si>
  <si>
    <t>30分</t>
    <rPh sb="2" eb="3">
      <t>フン</t>
    </rPh>
    <phoneticPr fontId="1"/>
  </si>
  <si>
    <t>20分</t>
    <rPh sb="2" eb="3">
      <t>フン</t>
    </rPh>
    <phoneticPr fontId="1"/>
  </si>
  <si>
    <t>費用</t>
    <rPh sb="0" eb="2">
      <t>ヒヨウ</t>
    </rPh>
    <phoneticPr fontId="1"/>
  </si>
  <si>
    <t>F基礎、Gex、種目別×2</t>
    <rPh sb="1" eb="3">
      <t>キソ</t>
    </rPh>
    <rPh sb="8" eb="10">
      <t>シュモク</t>
    </rPh>
    <rPh sb="10" eb="11">
      <t>ベツ</t>
    </rPh>
    <phoneticPr fontId="1"/>
  </si>
  <si>
    <t>F基礎、Gex、種目別</t>
    <rPh sb="10" eb="11">
      <t>ベツ</t>
    </rPh>
    <phoneticPr fontId="1"/>
  </si>
  <si>
    <t>Gex、種目別×２</t>
    <rPh sb="6" eb="7">
      <t>ベツ</t>
    </rPh>
    <phoneticPr fontId="1"/>
  </si>
  <si>
    <t>種目別×２</t>
    <phoneticPr fontId="1"/>
  </si>
  <si>
    <t>種目別のみ</t>
    <phoneticPr fontId="1"/>
  </si>
  <si>
    <t>▼収入</t>
    <rPh sb="1" eb="3">
      <t>シュウニュウ</t>
    </rPh>
    <phoneticPr fontId="1"/>
  </si>
  <si>
    <t>支出
合計</t>
    <rPh sb="0" eb="2">
      <t>シシュツ</t>
    </rPh>
    <rPh sb="3" eb="5">
      <t>ゴウケイ</t>
    </rPh>
    <phoneticPr fontId="1"/>
  </si>
  <si>
    <t>収入
合計</t>
    <rPh sb="0" eb="2">
      <t>シュウニュウ</t>
    </rPh>
    <rPh sb="3" eb="5">
      <t>ゴウケイ</t>
    </rPh>
    <phoneticPr fontId="1"/>
  </si>
  <si>
    <t>合計</t>
    <rPh sb="0" eb="2">
      <t>ゴウケイ</t>
    </rPh>
    <phoneticPr fontId="1"/>
  </si>
  <si>
    <t>内容</t>
    <rPh sb="0" eb="2">
      <t>ナイヨウ</t>
    </rPh>
    <phoneticPr fontId="1"/>
  </si>
  <si>
    <t>詳細</t>
    <rPh sb="0" eb="2">
      <t>ショウサイ</t>
    </rPh>
    <phoneticPr fontId="1"/>
  </si>
  <si>
    <t>備考</t>
    <rPh sb="0" eb="2">
      <t>ビコウ</t>
    </rPh>
    <phoneticPr fontId="1"/>
  </si>
  <si>
    <t>収入-支出</t>
    <rPh sb="0" eb="2">
      <t>シュウニュウ</t>
    </rPh>
    <rPh sb="3" eb="5">
      <t>シシュツ</t>
    </rPh>
    <phoneticPr fontId="1"/>
  </si>
  <si>
    <t>選択欄</t>
    <rPh sb="0" eb="2">
      <t>センタク</t>
    </rPh>
    <rPh sb="2" eb="3">
      <t>ラン</t>
    </rPh>
    <phoneticPr fontId="1"/>
  </si>
  <si>
    <t>内容</t>
    <rPh sb="0" eb="2">
      <t>ナイヨウ</t>
    </rPh>
    <phoneticPr fontId="1"/>
  </si>
  <si>
    <t>F基礎、Gex</t>
    <phoneticPr fontId="1"/>
  </si>
  <si>
    <t>F基礎のみ</t>
    <phoneticPr fontId="1"/>
  </si>
  <si>
    <t>Gex、種目別</t>
    <rPh sb="4" eb="6">
      <t>シュモク</t>
    </rPh>
    <rPh sb="6" eb="7">
      <t>ベツ</t>
    </rPh>
    <phoneticPr fontId="1"/>
  </si>
  <si>
    <t>201909改定版</t>
    <rPh sb="8" eb="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</si>
</sst>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rgb="FF6600FF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DFFE6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FFCCCC"/>
        <bgColor indexed="64"/>
      </patternFill>
    </fill>
  </fills>
  <borders count="6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ashed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ashed">
        <color indexed="64"/>
      </left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thin">
        <color auto="1"/>
      </top>
      <bottom style="dotted">
        <color auto="1"/>
      </bottom>
      <diagonal/>
    </border>
    <border>
      <left style="dashed">
        <color indexed="64"/>
      </left>
      <right style="dashed">
        <color indexed="64"/>
      </right>
      <top style="dotted">
        <color auto="1"/>
      </top>
      <bottom style="dotted">
        <color auto="1"/>
      </bottom>
      <diagonal/>
    </border>
    <border>
      <left style="dashed">
        <color indexed="64"/>
      </left>
      <right style="dashed">
        <color indexed="64"/>
      </right>
      <top/>
      <bottom style="dotted">
        <color auto="1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auto="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ashed">
        <color indexed="64"/>
      </left>
      <right style="dott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" fontId="0" fillId="3" borderId="11" xfId="0" applyNumberFormat="1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4" borderId="13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0" fillId="3" borderId="19" xfId="0" applyNumberFormat="1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176" fontId="0" fillId="0" borderId="3" xfId="0" applyNumberFormat="1" applyBorder="1" applyAlignment="1">
      <alignment horizontal="right" vertical="center"/>
    </xf>
    <xf numFmtId="176" fontId="0" fillId="4" borderId="12" xfId="0" applyNumberFormat="1" applyFill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0" fillId="3" borderId="18" xfId="0" applyNumberForma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>
      <alignment vertical="center"/>
    </xf>
    <xf numFmtId="9" fontId="0" fillId="0" borderId="0" xfId="0" applyNumberFormat="1">
      <alignment vertical="center"/>
    </xf>
    <xf numFmtId="0" fontId="0" fillId="0" borderId="26" xfId="0" applyBorder="1">
      <alignment vertical="center"/>
    </xf>
    <xf numFmtId="3" fontId="0" fillId="0" borderId="26" xfId="0" applyNumberFormat="1" applyBorder="1">
      <alignment vertical="center"/>
    </xf>
    <xf numFmtId="0" fontId="0" fillId="0" borderId="26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7" xfId="0" applyBorder="1">
      <alignment vertical="center"/>
    </xf>
    <xf numFmtId="176" fontId="2" fillId="0" borderId="7" xfId="0" applyNumberFormat="1" applyFont="1" applyBorder="1" applyAlignment="1">
      <alignment horizontal="center" wrapText="1"/>
    </xf>
    <xf numFmtId="176" fontId="0" fillId="0" borderId="30" xfId="0" applyNumberFormat="1" applyBorder="1" applyAlignment="1">
      <alignment horizontal="right" vertical="center"/>
    </xf>
    <xf numFmtId="3" fontId="0" fillId="3" borderId="22" xfId="0" applyNumberFormat="1" applyFill="1" applyBorder="1">
      <alignment vertical="center"/>
    </xf>
    <xf numFmtId="3" fontId="0" fillId="3" borderId="36" xfId="0" applyNumberFormat="1" applyFill="1" applyBorder="1">
      <alignment vertical="center"/>
    </xf>
    <xf numFmtId="176" fontId="0" fillId="0" borderId="25" xfId="0" applyNumberFormat="1" applyBorder="1" applyAlignment="1">
      <alignment horizontal="right" vertical="center"/>
    </xf>
    <xf numFmtId="176" fontId="0" fillId="4" borderId="37" xfId="0" applyNumberFormat="1" applyFill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3" fontId="0" fillId="3" borderId="41" xfId="0" applyNumberFormat="1" applyFill="1" applyBorder="1">
      <alignment vertical="center"/>
    </xf>
    <xf numFmtId="176" fontId="0" fillId="4" borderId="5" xfId="0" applyNumberFormat="1" applyFill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4" borderId="8" xfId="0" applyNumberFormat="1" applyFill="1" applyBorder="1" applyAlignment="1">
      <alignment horizontal="center" vertical="center"/>
    </xf>
    <xf numFmtId="176" fontId="0" fillId="4" borderId="8" xfId="0" applyNumberFormat="1" applyFill="1" applyBorder="1" applyAlignment="1">
      <alignment horizontal="right" vertical="center"/>
    </xf>
    <xf numFmtId="176" fontId="0" fillId="4" borderId="1" xfId="0" applyNumberFormat="1" applyFill="1" applyBorder="1" applyAlignment="1">
      <alignment horizontal="right" vertical="center"/>
    </xf>
    <xf numFmtId="176" fontId="0" fillId="4" borderId="34" xfId="0" applyNumberFormat="1" applyFill="1" applyBorder="1" applyAlignment="1">
      <alignment horizontal="right" vertical="center"/>
    </xf>
    <xf numFmtId="176" fontId="0" fillId="4" borderId="6" xfId="0" applyNumberFormat="1" applyFill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2" xfId="0" applyFont="1" applyBorder="1" applyAlignment="1">
      <alignment vertical="center"/>
    </xf>
    <xf numFmtId="3" fontId="0" fillId="6" borderId="18" xfId="0" applyNumberFormat="1" applyFill="1" applyBorder="1">
      <alignment vertical="center"/>
    </xf>
    <xf numFmtId="3" fontId="0" fillId="6" borderId="19" xfId="0" applyNumberFormat="1" applyFill="1" applyBorder="1">
      <alignment vertical="center"/>
    </xf>
    <xf numFmtId="3" fontId="0" fillId="6" borderId="41" xfId="0" applyNumberFormat="1" applyFill="1" applyBorder="1">
      <alignment vertical="center"/>
    </xf>
    <xf numFmtId="3" fontId="0" fillId="6" borderId="47" xfId="0" applyNumberFormat="1" applyFill="1" applyBorder="1">
      <alignment vertical="center"/>
    </xf>
    <xf numFmtId="3" fontId="0" fillId="6" borderId="33" xfId="0" applyNumberFormat="1" applyFill="1" applyBorder="1">
      <alignment vertical="center"/>
    </xf>
    <xf numFmtId="0" fontId="0" fillId="0" borderId="48" xfId="0" applyBorder="1" applyAlignment="1">
      <alignment horizontal="center" vertical="center"/>
    </xf>
    <xf numFmtId="3" fontId="0" fillId="6" borderId="11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 wrapText="1"/>
    </xf>
    <xf numFmtId="3" fontId="7" fillId="7" borderId="57" xfId="0" applyNumberFormat="1" applyFont="1" applyFill="1" applyBorder="1">
      <alignment vertical="center"/>
    </xf>
    <xf numFmtId="0" fontId="0" fillId="0" borderId="2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1" xfId="0" applyBorder="1" applyAlignment="1">
      <alignment horizontal="right" vertical="center"/>
    </xf>
    <xf numFmtId="3" fontId="0" fillId="3" borderId="59" xfId="0" applyNumberFormat="1" applyFill="1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" borderId="61" xfId="0" applyNumberFormat="1" applyFill="1" applyBorder="1" applyAlignment="1" applyProtection="1">
      <alignment horizontal="center" vertical="center"/>
      <protection locked="0"/>
    </xf>
    <xf numFmtId="0" fontId="0" fillId="2" borderId="62" xfId="0" applyNumberFormat="1" applyFill="1" applyBorder="1" applyAlignment="1" applyProtection="1">
      <alignment horizontal="center" vertical="center"/>
      <protection locked="0"/>
    </xf>
    <xf numFmtId="0" fontId="0" fillId="2" borderId="63" xfId="0" applyNumberFormat="1" applyFill="1" applyBorder="1" applyAlignment="1" applyProtection="1">
      <alignment horizontal="center" vertical="center"/>
      <protection locked="0"/>
    </xf>
    <xf numFmtId="0" fontId="0" fillId="2" borderId="64" xfId="0" applyNumberFormat="1" applyFill="1" applyBorder="1" applyAlignment="1" applyProtection="1">
      <alignment horizontal="center" vertical="center"/>
      <protection locked="0"/>
    </xf>
    <xf numFmtId="0" fontId="0" fillId="2" borderId="65" xfId="0" applyNumberFormat="1" applyFill="1" applyBorder="1" applyAlignment="1" applyProtection="1">
      <alignment horizontal="center" vertical="center"/>
      <protection locked="0"/>
    </xf>
    <xf numFmtId="0" fontId="0" fillId="0" borderId="64" xfId="0" applyNumberFormat="1" applyFill="1" applyBorder="1" applyAlignment="1">
      <alignment horizontal="center" vertical="center"/>
    </xf>
    <xf numFmtId="0" fontId="0" fillId="2" borderId="66" xfId="0" applyNumberForma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5" borderId="45" xfId="0" applyFill="1" applyBorder="1" applyAlignment="1">
      <alignment horizontal="center" vertical="center" wrapText="1"/>
    </xf>
    <xf numFmtId="176" fontId="0" fillId="4" borderId="67" xfId="0" applyNumberFormat="1" applyFill="1" applyBorder="1" applyAlignment="1">
      <alignment horizontal="right" vertical="center"/>
    </xf>
    <xf numFmtId="176" fontId="0" fillId="0" borderId="68" xfId="0" applyNumberFormat="1" applyBorder="1" applyAlignment="1">
      <alignment horizontal="right" vertical="center"/>
    </xf>
    <xf numFmtId="3" fontId="0" fillId="3" borderId="54" xfId="0" applyNumberFormat="1" applyFill="1" applyBorder="1">
      <alignment vertical="center"/>
    </xf>
    <xf numFmtId="0" fontId="0" fillId="5" borderId="30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CDFFFF"/>
      <color rgb="FF6600FF"/>
      <color rgb="FFCDFFE6"/>
      <color rgb="FFFFFFCC"/>
      <color rgb="FFFFE7FF"/>
      <color rgb="FF0000FF"/>
      <color rgb="FFDEBD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7.875" style="1" customWidth="1"/>
    <col min="2" max="2" width="29" style="1" bestFit="1" customWidth="1"/>
    <col min="3" max="3" width="8.625" style="40" customWidth="1"/>
    <col min="4" max="4" width="7.5" style="3" bestFit="1" customWidth="1"/>
    <col min="5" max="5" width="6.5" style="3" customWidth="1"/>
    <col min="6" max="6" width="9" hidden="1" customWidth="1"/>
    <col min="7" max="7" width="0" hidden="1" customWidth="1"/>
    <col min="8" max="8" width="1.25" customWidth="1"/>
    <col min="9" max="9" width="7.125" style="1" bestFit="1" customWidth="1"/>
    <col min="10" max="10" width="8.625" customWidth="1"/>
    <col min="11" max="11" width="1.375" customWidth="1"/>
  </cols>
  <sheetData>
    <row r="1" spans="1:14" ht="24" x14ac:dyDescent="0.15">
      <c r="A1" s="130" t="s">
        <v>37</v>
      </c>
      <c r="B1" s="130"/>
      <c r="C1" s="130"/>
      <c r="D1" s="130"/>
      <c r="E1" s="130"/>
      <c r="F1" s="35"/>
      <c r="G1" s="35"/>
      <c r="H1" s="35"/>
      <c r="I1" s="35"/>
      <c r="J1" s="35"/>
      <c r="K1" s="35"/>
      <c r="M1" s="110" t="s">
        <v>73</v>
      </c>
    </row>
    <row r="2" spans="1:14" x14ac:dyDescent="0.15">
      <c r="A2" s="4"/>
      <c r="B2" s="4"/>
      <c r="C2" s="66"/>
      <c r="D2" s="67" t="s">
        <v>68</v>
      </c>
      <c r="I2" s="26"/>
      <c r="J2" t="s">
        <v>26</v>
      </c>
    </row>
    <row r="3" spans="1:14" x14ac:dyDescent="0.15">
      <c r="A3" s="4"/>
      <c r="B3" s="4"/>
      <c r="I3" s="27"/>
      <c r="J3" t="s">
        <v>27</v>
      </c>
    </row>
    <row r="4" spans="1:14" ht="15" customHeight="1" x14ac:dyDescent="0.15"/>
    <row r="5" spans="1:14" ht="21" x14ac:dyDescent="0.15">
      <c r="A5" s="111" t="s">
        <v>60</v>
      </c>
      <c r="E5" s="47" t="s">
        <v>45</v>
      </c>
      <c r="F5" s="133"/>
      <c r="G5" s="133"/>
      <c r="H5" s="46"/>
      <c r="I5" s="101" t="s">
        <v>47</v>
      </c>
    </row>
    <row r="6" spans="1:14" ht="20.100000000000001" customHeight="1" x14ac:dyDescent="0.15">
      <c r="A6" s="17"/>
      <c r="B6" s="18"/>
      <c r="C6" s="18" t="s">
        <v>69</v>
      </c>
      <c r="D6" s="19" t="s">
        <v>0</v>
      </c>
      <c r="E6" s="61" t="s">
        <v>1</v>
      </c>
      <c r="F6" s="41">
        <v>3</v>
      </c>
      <c r="G6" s="18">
        <v>18</v>
      </c>
      <c r="H6" s="20"/>
      <c r="I6" s="102" t="s">
        <v>2</v>
      </c>
      <c r="J6" s="37" t="s">
        <v>63</v>
      </c>
      <c r="K6" s="38"/>
      <c r="L6" s="114" t="s">
        <v>66</v>
      </c>
      <c r="M6" s="114"/>
      <c r="N6" s="114"/>
    </row>
    <row r="7" spans="1:14" ht="21.95" customHeight="1" x14ac:dyDescent="0.15">
      <c r="A7" s="131" t="s">
        <v>42</v>
      </c>
      <c r="B7" s="134" t="s">
        <v>18</v>
      </c>
      <c r="C7" s="68"/>
      <c r="D7" s="45">
        <v>4400</v>
      </c>
      <c r="E7" s="62">
        <f>D7*70%</f>
        <v>3080</v>
      </c>
      <c r="F7" s="57">
        <f>F6*E7</f>
        <v>9240</v>
      </c>
      <c r="G7" s="21">
        <f>G6*E7</f>
        <v>55440</v>
      </c>
      <c r="H7" s="24"/>
      <c r="I7" s="103"/>
      <c r="J7" s="49">
        <f>E7*I7</f>
        <v>0</v>
      </c>
      <c r="K7" s="30"/>
      <c r="L7" s="90"/>
      <c r="M7" s="91"/>
      <c r="N7" s="92"/>
    </row>
    <row r="8" spans="1:14" ht="21.95" customHeight="1" x14ac:dyDescent="0.15">
      <c r="A8" s="116"/>
      <c r="B8" s="135"/>
      <c r="C8" s="69"/>
      <c r="D8" s="10">
        <v>4400</v>
      </c>
      <c r="E8" s="63">
        <f t="shared" ref="E8:E11" si="0">D8*70%</f>
        <v>3080</v>
      </c>
      <c r="F8" s="48"/>
      <c r="G8" s="10"/>
      <c r="H8" s="14"/>
      <c r="I8" s="104"/>
      <c r="J8" s="16">
        <f t="shared" ref="J8:J12" si="1">E8*I8</f>
        <v>0</v>
      </c>
      <c r="K8" s="30"/>
      <c r="L8" s="93"/>
      <c r="M8" s="94"/>
      <c r="N8" s="95"/>
    </row>
    <row r="9" spans="1:14" ht="21.95" customHeight="1" x14ac:dyDescent="0.15">
      <c r="A9" s="116"/>
      <c r="B9" s="136"/>
      <c r="C9" s="70"/>
      <c r="D9" s="43">
        <v>4400</v>
      </c>
      <c r="E9" s="64">
        <f t="shared" si="0"/>
        <v>3080</v>
      </c>
      <c r="F9" s="58"/>
      <c r="G9" s="43"/>
      <c r="H9" s="44"/>
      <c r="I9" s="105"/>
      <c r="J9" s="16">
        <f t="shared" si="1"/>
        <v>0</v>
      </c>
      <c r="K9" s="30"/>
      <c r="L9" s="93"/>
      <c r="M9" s="94"/>
      <c r="N9" s="95"/>
    </row>
    <row r="10" spans="1:14" ht="21.95" customHeight="1" x14ac:dyDescent="0.15">
      <c r="A10" s="116"/>
      <c r="B10" s="135" t="s">
        <v>19</v>
      </c>
      <c r="C10" s="69"/>
      <c r="D10" s="10">
        <v>5500</v>
      </c>
      <c r="E10" s="63">
        <f t="shared" si="0"/>
        <v>3849.9999999999995</v>
      </c>
      <c r="F10" s="48"/>
      <c r="G10" s="10"/>
      <c r="H10" s="14"/>
      <c r="I10" s="104"/>
      <c r="J10" s="16">
        <f t="shared" si="1"/>
        <v>0</v>
      </c>
      <c r="K10" s="30"/>
      <c r="L10" s="93"/>
      <c r="M10" s="94"/>
      <c r="N10" s="95"/>
    </row>
    <row r="11" spans="1:14" ht="21.95" customHeight="1" x14ac:dyDescent="0.15">
      <c r="A11" s="116"/>
      <c r="B11" s="135"/>
      <c r="C11" s="69"/>
      <c r="D11" s="42">
        <v>5500</v>
      </c>
      <c r="E11" s="65">
        <f t="shared" si="0"/>
        <v>3849.9999999999995</v>
      </c>
      <c r="F11" s="59"/>
      <c r="G11" s="42"/>
      <c r="H11" s="5"/>
      <c r="I11" s="106"/>
      <c r="J11" s="16">
        <f t="shared" si="1"/>
        <v>0</v>
      </c>
      <c r="K11" s="30"/>
      <c r="L11" s="93"/>
      <c r="M11" s="94"/>
      <c r="N11" s="95"/>
    </row>
    <row r="12" spans="1:14" ht="21.95" customHeight="1" x14ac:dyDescent="0.15">
      <c r="A12" s="132"/>
      <c r="B12" s="137"/>
      <c r="C12" s="71"/>
      <c r="D12" s="11">
        <v>5500</v>
      </c>
      <c r="E12" s="56">
        <f>D12*70%</f>
        <v>3849.9999999999995</v>
      </c>
      <c r="F12" s="60">
        <f>F6*E12</f>
        <v>11549.999999999998</v>
      </c>
      <c r="G12" s="11">
        <f>G6*E12</f>
        <v>69299.999999999985</v>
      </c>
      <c r="H12" s="15"/>
      <c r="I12" s="107"/>
      <c r="J12" s="50">
        <f t="shared" si="1"/>
        <v>0</v>
      </c>
      <c r="K12" s="30"/>
      <c r="L12" s="96"/>
      <c r="M12" s="97"/>
      <c r="N12" s="98"/>
    </row>
    <row r="13" spans="1:14" ht="5.0999999999999996" customHeight="1" x14ac:dyDescent="0.15">
      <c r="A13" s="38"/>
      <c r="B13" s="38"/>
      <c r="C13" s="38"/>
      <c r="D13" s="39"/>
      <c r="E13" s="28"/>
      <c r="F13" s="39"/>
      <c r="G13" s="39"/>
      <c r="H13" s="5"/>
      <c r="I13" s="108"/>
      <c r="J13" s="30"/>
      <c r="K13" s="30"/>
    </row>
    <row r="14" spans="1:14" ht="21.95" customHeight="1" x14ac:dyDescent="0.15">
      <c r="A14" s="131" t="s">
        <v>43</v>
      </c>
      <c r="B14" s="134" t="s">
        <v>18</v>
      </c>
      <c r="C14" s="68"/>
      <c r="D14" s="45">
        <v>4400</v>
      </c>
      <c r="E14" s="62">
        <f>D14*70%</f>
        <v>3080</v>
      </c>
      <c r="F14" s="57">
        <f>F13*E14</f>
        <v>0</v>
      </c>
      <c r="G14" s="21">
        <f>G13*E14</f>
        <v>0</v>
      </c>
      <c r="H14" s="24"/>
      <c r="I14" s="103"/>
      <c r="J14" s="49">
        <f>E14*I14</f>
        <v>0</v>
      </c>
      <c r="K14" s="30"/>
      <c r="L14" s="90"/>
      <c r="M14" s="91"/>
      <c r="N14" s="92"/>
    </row>
    <row r="15" spans="1:14" ht="21.95" customHeight="1" x14ac:dyDescent="0.15">
      <c r="A15" s="116"/>
      <c r="B15" s="135"/>
      <c r="C15" s="69"/>
      <c r="D15" s="10">
        <v>4400</v>
      </c>
      <c r="E15" s="63">
        <f t="shared" ref="E15:E18" si="2">D15*70%</f>
        <v>3080</v>
      </c>
      <c r="F15" s="48"/>
      <c r="G15" s="10"/>
      <c r="H15" s="14"/>
      <c r="I15" s="104"/>
      <c r="J15" s="16">
        <f t="shared" ref="J15:J19" si="3">E15*I15</f>
        <v>0</v>
      </c>
      <c r="K15" s="30"/>
      <c r="L15" s="93"/>
      <c r="M15" s="94"/>
      <c r="N15" s="95"/>
    </row>
    <row r="16" spans="1:14" ht="21.95" customHeight="1" x14ac:dyDescent="0.15">
      <c r="A16" s="116"/>
      <c r="B16" s="136"/>
      <c r="C16" s="70"/>
      <c r="D16" s="43">
        <v>4400</v>
      </c>
      <c r="E16" s="64">
        <f t="shared" si="2"/>
        <v>3080</v>
      </c>
      <c r="F16" s="58"/>
      <c r="G16" s="43"/>
      <c r="H16" s="44"/>
      <c r="I16" s="105"/>
      <c r="J16" s="16">
        <f t="shared" si="3"/>
        <v>0</v>
      </c>
      <c r="K16" s="30"/>
      <c r="L16" s="93"/>
      <c r="M16" s="94"/>
      <c r="N16" s="95"/>
    </row>
    <row r="17" spans="1:14" ht="21.95" customHeight="1" x14ac:dyDescent="0.15">
      <c r="A17" s="116"/>
      <c r="B17" s="135" t="s">
        <v>19</v>
      </c>
      <c r="C17" s="69"/>
      <c r="D17" s="10">
        <v>4400</v>
      </c>
      <c r="E17" s="63">
        <f t="shared" si="2"/>
        <v>3080</v>
      </c>
      <c r="F17" s="48"/>
      <c r="G17" s="10"/>
      <c r="H17" s="14"/>
      <c r="I17" s="104"/>
      <c r="J17" s="16">
        <f t="shared" si="3"/>
        <v>0</v>
      </c>
      <c r="K17" s="30"/>
      <c r="L17" s="93"/>
      <c r="M17" s="94"/>
      <c r="N17" s="95"/>
    </row>
    <row r="18" spans="1:14" ht="21.95" customHeight="1" x14ac:dyDescent="0.15">
      <c r="A18" s="116"/>
      <c r="B18" s="135"/>
      <c r="C18" s="69"/>
      <c r="D18" s="42">
        <v>4400</v>
      </c>
      <c r="E18" s="65">
        <f t="shared" si="2"/>
        <v>3080</v>
      </c>
      <c r="F18" s="59"/>
      <c r="G18" s="42"/>
      <c r="H18" s="5"/>
      <c r="I18" s="106"/>
      <c r="J18" s="16">
        <f t="shared" si="3"/>
        <v>0</v>
      </c>
      <c r="K18" s="30"/>
      <c r="L18" s="93"/>
      <c r="M18" s="94"/>
      <c r="N18" s="95"/>
    </row>
    <row r="19" spans="1:14" ht="21.95" customHeight="1" x14ac:dyDescent="0.15">
      <c r="A19" s="132"/>
      <c r="B19" s="137"/>
      <c r="C19" s="71"/>
      <c r="D19" s="11">
        <v>4400</v>
      </c>
      <c r="E19" s="56">
        <f>D19*70%</f>
        <v>3080</v>
      </c>
      <c r="F19" s="60">
        <f>F13*E19</f>
        <v>0</v>
      </c>
      <c r="G19" s="11">
        <f>G13*E19</f>
        <v>0</v>
      </c>
      <c r="H19" s="15"/>
      <c r="I19" s="107"/>
      <c r="J19" s="50">
        <f t="shared" si="3"/>
        <v>0</v>
      </c>
      <c r="K19" s="30"/>
      <c r="L19" s="96"/>
      <c r="M19" s="97"/>
      <c r="N19" s="98"/>
    </row>
    <row r="20" spans="1:14" ht="5.0999999999999996" customHeight="1" x14ac:dyDescent="0.15">
      <c r="A20" s="38"/>
      <c r="B20" s="38"/>
      <c r="C20" s="38"/>
      <c r="D20" s="39"/>
      <c r="E20" s="28"/>
      <c r="F20" s="39"/>
      <c r="G20" s="39"/>
      <c r="H20" s="5"/>
      <c r="I20" s="108"/>
      <c r="J20" s="30"/>
      <c r="K20" s="30"/>
    </row>
    <row r="21" spans="1:14" ht="21.95" customHeight="1" x14ac:dyDescent="0.15">
      <c r="A21" s="115" t="s">
        <v>44</v>
      </c>
      <c r="B21" s="80" t="s">
        <v>55</v>
      </c>
      <c r="C21" s="72" t="s">
        <v>48</v>
      </c>
      <c r="D21" s="21">
        <v>9900</v>
      </c>
      <c r="E21" s="22">
        <f>D21*0.7</f>
        <v>6930</v>
      </c>
      <c r="F21" s="23">
        <f>F6*E21</f>
        <v>20790</v>
      </c>
      <c r="G21" s="21">
        <f>G6*E21</f>
        <v>124740</v>
      </c>
      <c r="H21" s="24"/>
      <c r="I21" s="103"/>
      <c r="J21" s="25">
        <f>E21*I21</f>
        <v>0</v>
      </c>
      <c r="K21" s="30"/>
      <c r="L21" s="90"/>
      <c r="M21" s="91"/>
      <c r="N21" s="92"/>
    </row>
    <row r="22" spans="1:14" ht="21.95" customHeight="1" x14ac:dyDescent="0.15">
      <c r="A22" s="116"/>
      <c r="B22" s="76" t="s">
        <v>56</v>
      </c>
      <c r="C22" s="72" t="s">
        <v>49</v>
      </c>
      <c r="D22" s="10">
        <v>7700</v>
      </c>
      <c r="E22" s="12">
        <f t="shared" ref="E22:E28" si="4">D22*0.7</f>
        <v>5390</v>
      </c>
      <c r="F22" s="13">
        <f>F6*E22</f>
        <v>16170</v>
      </c>
      <c r="G22" s="10">
        <f>G6*E22</f>
        <v>97020</v>
      </c>
      <c r="H22" s="14"/>
      <c r="I22" s="104"/>
      <c r="J22" s="16">
        <f t="shared" ref="J22:J28" si="5">E22*I22</f>
        <v>0</v>
      </c>
      <c r="K22" s="30"/>
      <c r="L22" s="93"/>
      <c r="M22" s="94"/>
      <c r="N22" s="95"/>
    </row>
    <row r="23" spans="1:14" ht="21.95" customHeight="1" x14ac:dyDescent="0.15">
      <c r="A23" s="116"/>
      <c r="B23" s="76" t="s">
        <v>57</v>
      </c>
      <c r="C23" s="72" t="s">
        <v>50</v>
      </c>
      <c r="D23" s="51">
        <v>6600</v>
      </c>
      <c r="E23" s="52">
        <f t="shared" si="4"/>
        <v>4620</v>
      </c>
      <c r="F23" s="53"/>
      <c r="G23" s="51"/>
      <c r="H23" s="54"/>
      <c r="I23" s="109"/>
      <c r="J23" s="55">
        <f t="shared" si="5"/>
        <v>0</v>
      </c>
      <c r="K23" s="30"/>
      <c r="L23" s="93"/>
      <c r="M23" s="94"/>
      <c r="N23" s="95"/>
    </row>
    <row r="24" spans="1:14" ht="21.95" customHeight="1" x14ac:dyDescent="0.15">
      <c r="A24" s="116"/>
      <c r="B24" s="79" t="s">
        <v>58</v>
      </c>
      <c r="C24" s="142" t="s">
        <v>51</v>
      </c>
      <c r="D24" s="10">
        <v>4400</v>
      </c>
      <c r="E24" s="12">
        <f t="shared" ref="E24" si="6">D24*0.7</f>
        <v>3080</v>
      </c>
      <c r="F24" s="13"/>
      <c r="G24" s="10"/>
      <c r="H24" s="14"/>
      <c r="I24" s="104"/>
      <c r="J24" s="16">
        <f t="shared" ref="J24" si="7">E24*I24</f>
        <v>0</v>
      </c>
      <c r="K24" s="30"/>
      <c r="L24" s="93"/>
      <c r="M24" s="94"/>
      <c r="N24" s="95"/>
    </row>
    <row r="25" spans="1:14" ht="21.95" customHeight="1" x14ac:dyDescent="0.15">
      <c r="A25" s="116"/>
      <c r="B25" s="77" t="s">
        <v>70</v>
      </c>
      <c r="C25" s="138" t="s">
        <v>51</v>
      </c>
      <c r="D25" s="42">
        <v>5500</v>
      </c>
      <c r="E25" s="139">
        <f t="shared" si="4"/>
        <v>3849.9999999999995</v>
      </c>
      <c r="F25" s="140"/>
      <c r="G25" s="42"/>
      <c r="H25" s="5"/>
      <c r="I25" s="106"/>
      <c r="J25" s="141">
        <f t="shared" si="5"/>
        <v>0</v>
      </c>
      <c r="K25" s="30"/>
      <c r="L25" s="93"/>
      <c r="M25" s="94"/>
      <c r="N25" s="95"/>
    </row>
    <row r="26" spans="1:14" ht="21.95" customHeight="1" x14ac:dyDescent="0.15">
      <c r="A26" s="116"/>
      <c r="B26" s="79" t="s">
        <v>71</v>
      </c>
      <c r="C26" s="72" t="s">
        <v>52</v>
      </c>
      <c r="D26" s="51">
        <v>3300</v>
      </c>
      <c r="E26" s="52">
        <f t="shared" ref="E26" si="8">D26*0.7</f>
        <v>2310</v>
      </c>
      <c r="F26" s="53">
        <f>F5*E26</f>
        <v>0</v>
      </c>
      <c r="G26" s="51">
        <f>G5*E26</f>
        <v>0</v>
      </c>
      <c r="H26" s="54"/>
      <c r="I26" s="109"/>
      <c r="J26" s="55">
        <f t="shared" ref="J26" si="9">E26*I26</f>
        <v>0</v>
      </c>
      <c r="K26" s="30"/>
      <c r="L26" s="93"/>
      <c r="M26" s="94"/>
      <c r="N26" s="95"/>
    </row>
    <row r="27" spans="1:14" ht="21.95" customHeight="1" x14ac:dyDescent="0.15">
      <c r="A27" s="116"/>
      <c r="B27" s="79" t="s">
        <v>72</v>
      </c>
      <c r="C27" s="72" t="s">
        <v>52</v>
      </c>
      <c r="D27" s="51">
        <v>4400</v>
      </c>
      <c r="E27" s="52">
        <f t="shared" si="4"/>
        <v>3080</v>
      </c>
      <c r="F27" s="53">
        <f>F6*E27</f>
        <v>9240</v>
      </c>
      <c r="G27" s="51">
        <f>G6*E27</f>
        <v>55440</v>
      </c>
      <c r="H27" s="54"/>
      <c r="I27" s="109"/>
      <c r="J27" s="55">
        <f t="shared" si="5"/>
        <v>0</v>
      </c>
      <c r="K27" s="30"/>
      <c r="L27" s="93"/>
      <c r="M27" s="94"/>
      <c r="N27" s="95"/>
    </row>
    <row r="28" spans="1:14" s="6" customFormat="1" ht="21.95" customHeight="1" x14ac:dyDescent="0.15">
      <c r="A28" s="117"/>
      <c r="B28" s="78" t="s">
        <v>59</v>
      </c>
      <c r="C28" s="73" t="s">
        <v>53</v>
      </c>
      <c r="D28" s="11">
        <v>2200</v>
      </c>
      <c r="E28" s="56">
        <f t="shared" si="4"/>
        <v>1540</v>
      </c>
      <c r="F28" s="11"/>
      <c r="G28" s="11"/>
      <c r="H28" s="99"/>
      <c r="I28" s="107"/>
      <c r="J28" s="100">
        <f t="shared" si="5"/>
        <v>0</v>
      </c>
      <c r="K28" s="30"/>
      <c r="L28" s="96"/>
      <c r="M28" s="97"/>
      <c r="N28" s="98"/>
    </row>
    <row r="29" spans="1:14" ht="5.0999999999999996" customHeight="1" x14ac:dyDescent="0.15">
      <c r="A29" s="8"/>
      <c r="B29" s="8"/>
      <c r="C29" s="8"/>
      <c r="D29" s="28"/>
      <c r="E29" s="28"/>
      <c r="F29" s="28"/>
      <c r="G29" s="28"/>
      <c r="H29" s="36"/>
      <c r="I29" s="108"/>
      <c r="J29" s="30"/>
      <c r="K29" s="30"/>
    </row>
    <row r="30" spans="1:14" ht="9.9499999999999993" customHeight="1" thickBot="1" x14ac:dyDescent="0.2">
      <c r="A30"/>
      <c r="B30"/>
      <c r="C30"/>
      <c r="D30"/>
      <c r="E30"/>
      <c r="I30"/>
    </row>
    <row r="31" spans="1:14" s="6" customFormat="1" ht="27.75" thickBot="1" x14ac:dyDescent="0.2">
      <c r="A31"/>
      <c r="B31"/>
      <c r="C31"/>
      <c r="D31"/>
      <c r="E31"/>
      <c r="F31"/>
      <c r="G31"/>
      <c r="H31"/>
      <c r="I31" s="88" t="s">
        <v>62</v>
      </c>
      <c r="J31" s="9">
        <f>SUM(J7:J29)</f>
        <v>0</v>
      </c>
    </row>
    <row r="32" spans="1:14" ht="14.25" x14ac:dyDescent="0.15">
      <c r="A32" s="111"/>
      <c r="B32" s="8"/>
      <c r="C32" s="8"/>
      <c r="D32" s="28"/>
      <c r="E32" s="28"/>
      <c r="F32" s="28"/>
      <c r="G32" s="28"/>
      <c r="H32" s="74"/>
      <c r="I32" s="29"/>
      <c r="J32" s="30"/>
      <c r="K32" s="30"/>
    </row>
    <row r="33" spans="1:14" ht="14.25" x14ac:dyDescent="0.15">
      <c r="A33" s="111" t="s">
        <v>46</v>
      </c>
      <c r="B33" s="8"/>
      <c r="C33" s="8"/>
      <c r="D33" s="28"/>
      <c r="E33" s="28"/>
      <c r="F33" s="28"/>
      <c r="G33" s="28"/>
      <c r="H33" s="74"/>
      <c r="I33" s="29"/>
      <c r="J33" s="30"/>
      <c r="K33" s="30"/>
    </row>
    <row r="34" spans="1:14" ht="20.100000000000001" customHeight="1" x14ac:dyDescent="0.15">
      <c r="A34" s="17"/>
      <c r="B34" s="86" t="s">
        <v>64</v>
      </c>
      <c r="C34" s="127" t="s">
        <v>65</v>
      </c>
      <c r="D34" s="128"/>
      <c r="E34" s="128"/>
      <c r="F34" s="128"/>
      <c r="G34" s="128"/>
      <c r="H34" s="128"/>
      <c r="I34" s="129"/>
      <c r="J34" s="37" t="s">
        <v>63</v>
      </c>
      <c r="K34" s="38"/>
      <c r="L34" s="114" t="s">
        <v>66</v>
      </c>
      <c r="M34" s="114"/>
      <c r="N34" s="114"/>
    </row>
    <row r="35" spans="1:14" ht="21.95" customHeight="1" x14ac:dyDescent="0.15">
      <c r="A35" s="115" t="s">
        <v>54</v>
      </c>
      <c r="B35" s="75" t="s">
        <v>38</v>
      </c>
      <c r="C35" s="118"/>
      <c r="D35" s="119"/>
      <c r="E35" s="119"/>
      <c r="F35" s="119"/>
      <c r="G35" s="119"/>
      <c r="H35" s="119"/>
      <c r="I35" s="120"/>
      <c r="J35" s="81">
        <v>0</v>
      </c>
      <c r="K35" s="30"/>
      <c r="L35" s="90"/>
      <c r="M35" s="91"/>
      <c r="N35" s="92"/>
    </row>
    <row r="36" spans="1:14" ht="21.95" customHeight="1" x14ac:dyDescent="0.15">
      <c r="A36" s="116"/>
      <c r="B36" s="76" t="s">
        <v>39</v>
      </c>
      <c r="C36" s="121"/>
      <c r="D36" s="122"/>
      <c r="E36" s="122"/>
      <c r="F36" s="122"/>
      <c r="G36" s="122"/>
      <c r="H36" s="122"/>
      <c r="I36" s="123"/>
      <c r="J36" s="82">
        <v>0</v>
      </c>
      <c r="K36" s="30"/>
      <c r="L36" s="93"/>
      <c r="M36" s="94"/>
      <c r="N36" s="95"/>
    </row>
    <row r="37" spans="1:14" ht="21.95" customHeight="1" x14ac:dyDescent="0.15">
      <c r="A37" s="116"/>
      <c r="B37" s="79" t="s">
        <v>40</v>
      </c>
      <c r="C37" s="121"/>
      <c r="D37" s="122"/>
      <c r="E37" s="122"/>
      <c r="F37" s="122"/>
      <c r="G37" s="122"/>
      <c r="H37" s="122"/>
      <c r="I37" s="123"/>
      <c r="J37" s="83">
        <v>0</v>
      </c>
      <c r="K37" s="30"/>
      <c r="L37" s="93"/>
      <c r="M37" s="94"/>
      <c r="N37" s="95"/>
    </row>
    <row r="38" spans="1:14" ht="21.95" customHeight="1" x14ac:dyDescent="0.15">
      <c r="A38" s="116"/>
      <c r="B38" s="79" t="s">
        <v>41</v>
      </c>
      <c r="C38" s="121"/>
      <c r="D38" s="122"/>
      <c r="E38" s="122"/>
      <c r="F38" s="122"/>
      <c r="G38" s="122"/>
      <c r="H38" s="122"/>
      <c r="I38" s="123"/>
      <c r="J38" s="83">
        <v>0</v>
      </c>
      <c r="K38" s="30"/>
      <c r="L38" s="93"/>
      <c r="M38" s="94"/>
      <c r="N38" s="95"/>
    </row>
    <row r="39" spans="1:14" ht="21.95" customHeight="1" x14ac:dyDescent="0.15">
      <c r="A39" s="116"/>
      <c r="B39" s="79"/>
      <c r="C39" s="121"/>
      <c r="D39" s="122"/>
      <c r="E39" s="122"/>
      <c r="F39" s="122"/>
      <c r="G39" s="122"/>
      <c r="H39" s="122"/>
      <c r="I39" s="123"/>
      <c r="J39" s="85">
        <v>0</v>
      </c>
      <c r="K39" s="7"/>
      <c r="L39" s="93"/>
      <c r="M39" s="94"/>
      <c r="N39" s="95"/>
    </row>
    <row r="40" spans="1:14" ht="21.95" customHeight="1" x14ac:dyDescent="0.15">
      <c r="A40" s="117"/>
      <c r="B40" s="78"/>
      <c r="C40" s="124"/>
      <c r="D40" s="125"/>
      <c r="E40" s="125"/>
      <c r="F40" s="125"/>
      <c r="G40" s="125"/>
      <c r="H40" s="125"/>
      <c r="I40" s="126"/>
      <c r="J40" s="84">
        <v>0</v>
      </c>
      <c r="K40" s="7"/>
      <c r="L40" s="96"/>
      <c r="M40" s="97"/>
      <c r="N40" s="98"/>
    </row>
    <row r="41" spans="1:14" ht="9.9499999999999993" customHeight="1" thickBot="1" x14ac:dyDescent="0.2">
      <c r="K41" s="30"/>
    </row>
    <row r="42" spans="1:14" ht="27.75" thickBot="1" x14ac:dyDescent="0.2">
      <c r="I42" s="88" t="s">
        <v>61</v>
      </c>
      <c r="J42" s="87">
        <f>SUM(J35:J40)</f>
        <v>0</v>
      </c>
    </row>
    <row r="43" spans="1:14" ht="9.9499999999999993" customHeight="1" thickBot="1" x14ac:dyDescent="0.2"/>
    <row r="44" spans="1:14" ht="24.95" customHeight="1" thickTop="1" thickBot="1" x14ac:dyDescent="0.2">
      <c r="A44" s="40"/>
      <c r="B44" s="40"/>
      <c r="E44" s="112" t="s">
        <v>67</v>
      </c>
      <c r="F44" s="113"/>
      <c r="G44" s="113"/>
      <c r="H44" s="113"/>
      <c r="I44" s="113"/>
      <c r="J44" s="89">
        <f>J31-J42</f>
        <v>0</v>
      </c>
    </row>
    <row r="45" spans="1:14" ht="14.25" thickTop="1" x14ac:dyDescent="0.15"/>
  </sheetData>
  <sheetProtection selectLockedCells="1"/>
  <mergeCells count="20">
    <mergeCell ref="A1:E1"/>
    <mergeCell ref="A7:A12"/>
    <mergeCell ref="A14:A19"/>
    <mergeCell ref="F5:G5"/>
    <mergeCell ref="B7:B9"/>
    <mergeCell ref="B10:B12"/>
    <mergeCell ref="B14:B16"/>
    <mergeCell ref="B17:B19"/>
    <mergeCell ref="E44:I44"/>
    <mergeCell ref="L34:N34"/>
    <mergeCell ref="L6:N6"/>
    <mergeCell ref="A21:A28"/>
    <mergeCell ref="A35:A40"/>
    <mergeCell ref="C35:I35"/>
    <mergeCell ref="C36:I36"/>
    <mergeCell ref="C37:I37"/>
    <mergeCell ref="C38:I38"/>
    <mergeCell ref="C40:I40"/>
    <mergeCell ref="C39:I39"/>
    <mergeCell ref="C34:I34"/>
  </mergeCells>
  <phoneticPr fontId="1"/>
  <dataValidations count="2">
    <dataValidation type="list" allowBlank="1" showInputMessage="1" showErrorMessage="1" sqref="C14:C16 C7:C9">
      <formula1>"ADBI,REBI,SEBI,WEBI,AQWBI,AQDBI"</formula1>
    </dataValidation>
    <dataValidation type="list" allowBlank="1" showInputMessage="1" showErrorMessage="1" sqref="C10:C12 C17:C19">
      <formula1>"ADI,REI,SEI,WEI,AQWI,AQDI"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22" sqref="G22"/>
    </sheetView>
  </sheetViews>
  <sheetFormatPr defaultRowHeight="13.5" x14ac:dyDescent="0.15"/>
  <cols>
    <col min="1" max="4" width="9" style="2"/>
    <col min="9" max="9" width="24.625" customWidth="1"/>
  </cols>
  <sheetData>
    <row r="1" spans="1:9" x14ac:dyDescent="0.15">
      <c r="A1" s="2" t="s">
        <v>3</v>
      </c>
      <c r="B1" s="2" t="s">
        <v>4</v>
      </c>
      <c r="C1" s="2" t="s">
        <v>5</v>
      </c>
      <c r="D1" s="2" t="s">
        <v>6</v>
      </c>
      <c r="E1" s="2" t="s">
        <v>14</v>
      </c>
      <c r="F1" s="2" t="s">
        <v>15</v>
      </c>
      <c r="G1" s="2" t="s">
        <v>16</v>
      </c>
      <c r="I1" s="4" t="s">
        <v>17</v>
      </c>
    </row>
    <row r="2" spans="1:9" x14ac:dyDescent="0.15">
      <c r="A2" s="2">
        <v>29</v>
      </c>
      <c r="B2" s="2">
        <v>1</v>
      </c>
      <c r="C2" s="2">
        <v>1</v>
      </c>
      <c r="D2" s="2" t="s">
        <v>7</v>
      </c>
      <c r="E2" s="2">
        <v>1</v>
      </c>
      <c r="F2" s="2">
        <v>0</v>
      </c>
      <c r="G2" s="2">
        <v>1</v>
      </c>
      <c r="I2" t="s">
        <v>20</v>
      </c>
    </row>
    <row r="3" spans="1:9" x14ac:dyDescent="0.15">
      <c r="A3" s="2">
        <v>30</v>
      </c>
      <c r="B3" s="2">
        <v>2</v>
      </c>
      <c r="C3" s="2">
        <v>2</v>
      </c>
      <c r="D3" s="2" t="s">
        <v>8</v>
      </c>
      <c r="E3" s="2">
        <v>2</v>
      </c>
      <c r="F3" s="2">
        <v>5</v>
      </c>
      <c r="G3" s="2">
        <v>2</v>
      </c>
      <c r="I3" t="s">
        <v>21</v>
      </c>
    </row>
    <row r="4" spans="1:9" x14ac:dyDescent="0.15">
      <c r="A4" s="2">
        <v>31</v>
      </c>
      <c r="B4" s="2">
        <v>3</v>
      </c>
      <c r="C4" s="2">
        <v>3</v>
      </c>
      <c r="D4" s="2" t="s">
        <v>9</v>
      </c>
      <c r="E4" s="2">
        <v>3</v>
      </c>
      <c r="F4" s="2">
        <v>10</v>
      </c>
      <c r="G4" s="2">
        <v>3</v>
      </c>
      <c r="I4" t="s">
        <v>22</v>
      </c>
    </row>
    <row r="5" spans="1:9" x14ac:dyDescent="0.15">
      <c r="A5" s="2">
        <v>32</v>
      </c>
      <c r="B5" s="2">
        <v>4</v>
      </c>
      <c r="C5" s="2">
        <v>4</v>
      </c>
      <c r="D5" s="2" t="s">
        <v>10</v>
      </c>
      <c r="E5" s="2">
        <v>4</v>
      </c>
      <c r="F5" s="2">
        <v>15</v>
      </c>
      <c r="G5" s="2">
        <v>4</v>
      </c>
      <c r="I5" t="s">
        <v>23</v>
      </c>
    </row>
    <row r="6" spans="1:9" x14ac:dyDescent="0.15">
      <c r="A6" s="2">
        <v>33</v>
      </c>
      <c r="B6" s="2">
        <v>5</v>
      </c>
      <c r="C6" s="2">
        <v>5</v>
      </c>
      <c r="D6" s="2" t="s">
        <v>11</v>
      </c>
      <c r="E6" s="2">
        <v>5</v>
      </c>
      <c r="F6" s="2">
        <v>20</v>
      </c>
      <c r="G6" s="2">
        <v>5</v>
      </c>
      <c r="I6" t="s">
        <v>24</v>
      </c>
    </row>
    <row r="7" spans="1:9" x14ac:dyDescent="0.15">
      <c r="A7" s="2">
        <v>34</v>
      </c>
      <c r="B7" s="2">
        <v>6</v>
      </c>
      <c r="C7" s="2">
        <v>6</v>
      </c>
      <c r="D7" s="2" t="s">
        <v>12</v>
      </c>
      <c r="E7" s="2">
        <v>6</v>
      </c>
      <c r="F7" s="2">
        <v>25</v>
      </c>
      <c r="G7" s="2">
        <v>6</v>
      </c>
      <c r="I7" t="s">
        <v>25</v>
      </c>
    </row>
    <row r="8" spans="1:9" x14ac:dyDescent="0.15">
      <c r="A8" s="2">
        <v>35</v>
      </c>
      <c r="B8" s="2">
        <v>7</v>
      </c>
      <c r="C8" s="2">
        <v>7</v>
      </c>
      <c r="D8" s="2" t="s">
        <v>13</v>
      </c>
      <c r="E8" s="2">
        <v>7</v>
      </c>
      <c r="F8" s="2">
        <v>30</v>
      </c>
      <c r="G8" s="2">
        <v>7</v>
      </c>
    </row>
    <row r="9" spans="1:9" x14ac:dyDescent="0.15">
      <c r="A9" s="2">
        <v>36</v>
      </c>
      <c r="B9" s="2">
        <v>8</v>
      </c>
      <c r="C9" s="2">
        <v>8</v>
      </c>
      <c r="E9" s="2">
        <v>8</v>
      </c>
      <c r="F9" s="2">
        <v>35</v>
      </c>
      <c r="G9" s="2">
        <v>8</v>
      </c>
    </row>
    <row r="10" spans="1:9" x14ac:dyDescent="0.15">
      <c r="A10" s="2">
        <v>37</v>
      </c>
      <c r="B10" s="2">
        <v>9</v>
      </c>
      <c r="C10" s="2">
        <v>9</v>
      </c>
      <c r="E10" s="2">
        <v>9</v>
      </c>
      <c r="F10" s="2">
        <v>40</v>
      </c>
      <c r="G10" s="2">
        <v>9</v>
      </c>
    </row>
    <row r="11" spans="1:9" x14ac:dyDescent="0.15">
      <c r="A11" s="2">
        <v>38</v>
      </c>
      <c r="B11" s="2">
        <v>10</v>
      </c>
      <c r="C11" s="2">
        <v>10</v>
      </c>
      <c r="E11" s="2">
        <v>10</v>
      </c>
      <c r="F11" s="2">
        <v>45</v>
      </c>
      <c r="G11" s="2">
        <v>10</v>
      </c>
      <c r="I11" t="s">
        <v>21</v>
      </c>
    </row>
    <row r="12" spans="1:9" x14ac:dyDescent="0.15">
      <c r="A12" s="2">
        <v>39</v>
      </c>
      <c r="B12" s="2">
        <v>11</v>
      </c>
      <c r="C12" s="2">
        <v>11</v>
      </c>
      <c r="E12" s="2">
        <v>11</v>
      </c>
      <c r="F12" s="2">
        <v>50</v>
      </c>
      <c r="G12" s="2">
        <v>11</v>
      </c>
      <c r="I12" t="s">
        <v>22</v>
      </c>
    </row>
    <row r="13" spans="1:9" x14ac:dyDescent="0.15">
      <c r="A13" s="2">
        <v>40</v>
      </c>
      <c r="B13" s="2">
        <v>12</v>
      </c>
      <c r="C13" s="2">
        <v>12</v>
      </c>
      <c r="E13" s="2">
        <v>12</v>
      </c>
      <c r="F13" s="2">
        <v>55</v>
      </c>
      <c r="G13" s="2">
        <v>12</v>
      </c>
      <c r="I13" t="s">
        <v>24</v>
      </c>
    </row>
    <row r="14" spans="1:9" x14ac:dyDescent="0.15">
      <c r="C14" s="2">
        <v>13</v>
      </c>
      <c r="G14" s="2">
        <v>13</v>
      </c>
    </row>
    <row r="15" spans="1:9" x14ac:dyDescent="0.15">
      <c r="C15" s="2">
        <v>14</v>
      </c>
      <c r="G15" s="2">
        <v>14</v>
      </c>
    </row>
    <row r="16" spans="1:9" x14ac:dyDescent="0.15">
      <c r="C16" s="2">
        <v>15</v>
      </c>
      <c r="G16" s="2">
        <v>15</v>
      </c>
    </row>
    <row r="17" spans="3:7" x14ac:dyDescent="0.15">
      <c r="C17" s="2">
        <v>16</v>
      </c>
      <c r="G17" s="2">
        <v>16</v>
      </c>
    </row>
    <row r="18" spans="3:7" x14ac:dyDescent="0.15">
      <c r="C18" s="2">
        <v>17</v>
      </c>
      <c r="G18" s="2">
        <v>17</v>
      </c>
    </row>
    <row r="19" spans="3:7" x14ac:dyDescent="0.15">
      <c r="C19" s="2">
        <v>18</v>
      </c>
      <c r="G19" s="2">
        <v>18</v>
      </c>
    </row>
    <row r="20" spans="3:7" x14ac:dyDescent="0.15">
      <c r="C20" s="2">
        <v>19</v>
      </c>
      <c r="G20" s="2">
        <v>19</v>
      </c>
    </row>
    <row r="21" spans="3:7" x14ac:dyDescent="0.15">
      <c r="C21" s="2">
        <v>20</v>
      </c>
      <c r="G21" s="2">
        <v>20</v>
      </c>
    </row>
    <row r="22" spans="3:7" x14ac:dyDescent="0.15">
      <c r="C22" s="2">
        <v>21</v>
      </c>
      <c r="G22" s="2">
        <v>21</v>
      </c>
    </row>
    <row r="23" spans="3:7" x14ac:dyDescent="0.15">
      <c r="C23" s="2">
        <v>22</v>
      </c>
      <c r="G23" s="2">
        <v>22</v>
      </c>
    </row>
    <row r="24" spans="3:7" x14ac:dyDescent="0.15">
      <c r="C24" s="2">
        <v>23</v>
      </c>
      <c r="G24" s="2">
        <v>23</v>
      </c>
    </row>
    <row r="25" spans="3:7" x14ac:dyDescent="0.15">
      <c r="C25" s="2">
        <v>24</v>
      </c>
      <c r="G25" s="2">
        <v>24</v>
      </c>
    </row>
    <row r="26" spans="3:7" x14ac:dyDescent="0.15">
      <c r="C26" s="2">
        <v>25</v>
      </c>
      <c r="G26" s="2">
        <v>25</v>
      </c>
    </row>
    <row r="27" spans="3:7" x14ac:dyDescent="0.15">
      <c r="C27" s="2">
        <v>26</v>
      </c>
      <c r="G27" s="2">
        <v>26</v>
      </c>
    </row>
    <row r="28" spans="3:7" x14ac:dyDescent="0.15">
      <c r="C28" s="2">
        <v>27</v>
      </c>
      <c r="G28" s="2">
        <v>27</v>
      </c>
    </row>
    <row r="29" spans="3:7" x14ac:dyDescent="0.15">
      <c r="C29" s="2">
        <v>28</v>
      </c>
      <c r="G29" s="2">
        <v>28</v>
      </c>
    </row>
    <row r="30" spans="3:7" x14ac:dyDescent="0.15">
      <c r="C30" s="2">
        <v>29</v>
      </c>
      <c r="G30" s="2">
        <v>29</v>
      </c>
    </row>
    <row r="31" spans="3:7" x14ac:dyDescent="0.15">
      <c r="C31" s="2">
        <v>30</v>
      </c>
      <c r="G31" s="2">
        <v>30</v>
      </c>
    </row>
    <row r="32" spans="3:7" x14ac:dyDescent="0.15">
      <c r="C32" s="2">
        <v>31</v>
      </c>
      <c r="G32" s="2">
        <v>31</v>
      </c>
    </row>
    <row r="33" spans="7:7" x14ac:dyDescent="0.15">
      <c r="G33" s="2">
        <v>32</v>
      </c>
    </row>
    <row r="34" spans="7:7" x14ac:dyDescent="0.15">
      <c r="G34" s="2">
        <v>33</v>
      </c>
    </row>
    <row r="35" spans="7:7" x14ac:dyDescent="0.15">
      <c r="G35" s="2">
        <v>34</v>
      </c>
    </row>
    <row r="36" spans="7:7" x14ac:dyDescent="0.15">
      <c r="G36" s="2">
        <v>35</v>
      </c>
    </row>
    <row r="37" spans="7:7" x14ac:dyDescent="0.15">
      <c r="G37" s="2">
        <v>36</v>
      </c>
    </row>
    <row r="38" spans="7:7" x14ac:dyDescent="0.15">
      <c r="G38" s="2">
        <v>37</v>
      </c>
    </row>
    <row r="39" spans="7:7" x14ac:dyDescent="0.15">
      <c r="G39" s="2">
        <v>38</v>
      </c>
    </row>
    <row r="40" spans="7:7" x14ac:dyDescent="0.15">
      <c r="G40" s="2">
        <v>39</v>
      </c>
    </row>
    <row r="41" spans="7:7" x14ac:dyDescent="0.15">
      <c r="G41" s="2">
        <v>40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G22" sqref="G22"/>
    </sheetView>
  </sheetViews>
  <sheetFormatPr defaultRowHeight="13.5" x14ac:dyDescent="0.15"/>
  <cols>
    <col min="2" max="2" width="25.875" customWidth="1"/>
    <col min="3" max="3" width="12.75" customWidth="1"/>
    <col min="4" max="4" width="12.625" customWidth="1"/>
  </cols>
  <sheetData>
    <row r="2" spans="2:5" ht="27" x14ac:dyDescent="0.15">
      <c r="B2" s="32"/>
      <c r="C2" s="34" t="s">
        <v>28</v>
      </c>
      <c r="D2" s="34" t="s">
        <v>36</v>
      </c>
      <c r="E2" s="31">
        <v>0.1</v>
      </c>
    </row>
    <row r="3" spans="2:5" ht="15" customHeight="1" x14ac:dyDescent="0.15">
      <c r="B3" s="32" t="s">
        <v>29</v>
      </c>
      <c r="C3" s="33">
        <v>3024</v>
      </c>
      <c r="D3" s="33">
        <f>C3-(C3*E2)</f>
        <v>2721.6</v>
      </c>
    </row>
    <row r="4" spans="2:5" ht="15" customHeight="1" x14ac:dyDescent="0.15">
      <c r="B4" s="32" t="s">
        <v>30</v>
      </c>
      <c r="C4" s="33">
        <v>756</v>
      </c>
      <c r="D4" s="33">
        <f>C4-(C4*E2)</f>
        <v>680.4</v>
      </c>
    </row>
    <row r="5" spans="2:5" ht="15" customHeight="1" x14ac:dyDescent="0.15">
      <c r="B5" s="32" t="s">
        <v>31</v>
      </c>
      <c r="C5" s="33">
        <v>1620</v>
      </c>
      <c r="D5" s="33">
        <f>C5-(C5*E2)</f>
        <v>1458</v>
      </c>
    </row>
    <row r="6" spans="2:5" ht="15" customHeight="1" x14ac:dyDescent="0.15">
      <c r="B6" s="32" t="s">
        <v>32</v>
      </c>
      <c r="C6" s="33">
        <v>1620</v>
      </c>
      <c r="D6" s="33">
        <f>C6-(C6*E2)</f>
        <v>1458</v>
      </c>
    </row>
    <row r="7" spans="2:5" ht="15" customHeight="1" x14ac:dyDescent="0.15">
      <c r="B7" s="32" t="s">
        <v>33</v>
      </c>
      <c r="C7" s="33">
        <v>1620</v>
      </c>
      <c r="D7" s="33">
        <f>C7-(C7*E2)</f>
        <v>1458</v>
      </c>
    </row>
    <row r="8" spans="2:5" ht="15" customHeight="1" x14ac:dyDescent="0.15">
      <c r="B8" s="32" t="s">
        <v>34</v>
      </c>
      <c r="C8" s="33">
        <v>2160</v>
      </c>
      <c r="D8" s="33">
        <f>C8-(C8*E2)</f>
        <v>1944</v>
      </c>
    </row>
    <row r="9" spans="2:5" ht="15" customHeight="1" x14ac:dyDescent="0.15">
      <c r="B9" s="32" t="s">
        <v>35</v>
      </c>
      <c r="C9" s="33">
        <v>2160</v>
      </c>
      <c r="D9" s="33">
        <f>C9</f>
        <v>2160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試算表</vt:lpstr>
      <vt:lpstr>選択肢</vt:lpstr>
      <vt:lpstr>Sheet1</vt:lpstr>
      <vt:lpstr>試算表!Print_Area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勝重</dc:creator>
  <cp:lastModifiedBy>増田</cp:lastModifiedBy>
  <cp:lastPrinted>2017-08-16T07:27:22Z</cp:lastPrinted>
  <dcterms:created xsi:type="dcterms:W3CDTF">2016-12-08T06:52:16Z</dcterms:created>
  <dcterms:modified xsi:type="dcterms:W3CDTF">2019-09-06T08:32:42Z</dcterms:modified>
</cp:coreProperties>
</file>